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2\"/>
    </mc:Choice>
  </mc:AlternateContent>
  <bookViews>
    <workbookView xWindow="120" yWindow="90" windowWidth="9375" windowHeight="4965"/>
  </bookViews>
  <sheets>
    <sheet name="Part a" sheetId="1" r:id="rId1"/>
    <sheet name="Part b" sheetId="2" r:id="rId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lssolver_est" localSheetId="1" hidden="1">2</definedName>
    <definedName name="lssolver_itr" localSheetId="1" hidden="1">0</definedName>
    <definedName name="lssolver_neg" localSheetId="1" hidden="1">0</definedName>
    <definedName name="lssolver_piv" localSheetId="1" hidden="1">0</definedName>
    <definedName name="lssolver_pre" localSheetId="1" hidden="1">0</definedName>
    <definedName name="lssolver_red" localSheetId="1" hidden="1">0</definedName>
    <definedName name="lssolver_rep" localSheetId="1" hidden="1">2</definedName>
    <definedName name="lssolver_scl" localSheetId="1" hidden="1">0</definedName>
    <definedName name="lssolver_sho" localSheetId="1" hidden="1">2</definedName>
    <definedName name="lssolver_sol" localSheetId="1" hidden="1">0</definedName>
    <definedName name="lssolver_tim" localSheetId="1" hidden="1">0</definedName>
    <definedName name="lssolver_tol" localSheetId="1" hidden="1">0</definedName>
    <definedName name="qpsolver_itr" localSheetId="1" hidden="1">100</definedName>
    <definedName name="qpsolver_lin" localSheetId="1" hidden="1">1</definedName>
    <definedName name="qpsolver_neg" localSheetId="1" hidden="1">0</definedName>
    <definedName name="qpsolver_piv" localSheetId="1" hidden="1">0.000001</definedName>
    <definedName name="qpsolver_pre" localSheetId="1" hidden="1">0.00000001</definedName>
    <definedName name="qpsolver_red" localSheetId="1" hidden="1">0.000001</definedName>
    <definedName name="qpsolver_rep" localSheetId="1" hidden="1">2</definedName>
    <definedName name="qpsolver_scl" localSheetId="1" hidden="1">2</definedName>
    <definedName name="qpsolver_sho" localSheetId="1" hidden="1">2</definedName>
    <definedName name="qpsolver_tim" localSheetId="1" hidden="1">100</definedName>
    <definedName name="qpsolver_tol" localSheetId="1" hidden="1">0.05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4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0" hidden="1">'Part a'!$B$9:$C$9</definedName>
    <definedName name="solver_adj" localSheetId="1" hidden="1">'Part b'!$B$9:$C$9</definedName>
    <definedName name="solver_cvg" localSheetId="1" hidden="1">0.0001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1" hidden="1">1</definedName>
    <definedName name="solver_itr" localSheetId="1" hidden="1">100</definedName>
    <definedName name="solver_lhs1" localSheetId="0" hidden="1">'Part a'!$B$9:$C$9</definedName>
    <definedName name="solver_lhs1" localSheetId="1" hidden="1">'Part b'!$B$9:$C$9</definedName>
    <definedName name="solver_lhs2" localSheetId="0" hidden="1">'Part a'!$D$13</definedName>
    <definedName name="solver_lhs2" localSheetId="1" hidden="1">'Part b'!$D$13</definedName>
    <definedName name="solver_lin" localSheetId="0" hidden="1">2</definedName>
    <definedName name="solver_lin" localSheetId="1" hidden="1">2</definedName>
    <definedName name="solver_neg" localSheetId="1" hidden="1">0</definedName>
    <definedName name="solver_num" localSheetId="0" hidden="1">2</definedName>
    <definedName name="solver_num" localSheetId="1" hidden="1">2</definedName>
    <definedName name="solver_nwt" localSheetId="1" hidden="1">1</definedName>
    <definedName name="solver_opt" localSheetId="0" hidden="1">'Part a'!$B$20</definedName>
    <definedName name="solver_opt" localSheetId="1" hidden="1">'Part b'!$B$20</definedName>
    <definedName name="solver_pre" localSheetId="1" hidden="1">0.000001</definedName>
    <definedName name="solver_rel1" localSheetId="0" hidden="1">3</definedName>
    <definedName name="solver_rel1" localSheetId="1" hidden="1">3</definedName>
    <definedName name="solver_rel2" localSheetId="0" hidden="1">1</definedName>
    <definedName name="solver_rel2" localSheetId="1" hidden="1">1</definedName>
    <definedName name="solver_rep" localSheetId="1" hidden="1">2</definedName>
    <definedName name="solver_rhs1" localSheetId="0" hidden="1">1</definedName>
    <definedName name="solver_rhs1" localSheetId="1" hidden="1">1</definedName>
    <definedName name="solver_rhs2" localSheetId="0" hidden="1">'Part a'!$F$13</definedName>
    <definedName name="solver_rhs2" localSheetId="1" hidden="1">'Part b'!$F$13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mp" localSheetId="0" hidden="1">'Part a'!$F$13</definedName>
    <definedName name="solver_tmp" localSheetId="1" hidden="1">'Part b'!$F$13</definedName>
    <definedName name="solver_tol" localSheetId="1" hidden="1">0.05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>1.3</definedName>
    <definedName name="sssolver_cvg" localSheetId="1" hidden="1">0.0001</definedName>
    <definedName name="sssolver_drv" localSheetId="1" hidden="1">1</definedName>
    <definedName name="sssolver_est" localSheetId="1" hidden="1">1</definedName>
    <definedName name="sssolver_itr" localSheetId="1" hidden="1">100</definedName>
    <definedName name="sssolver_lin" localSheetId="1" hidden="1">2</definedName>
    <definedName name="sssolver_neg" localSheetId="1" hidden="1">0</definedName>
    <definedName name="sssolver_nwt" localSheetId="1" hidden="1">1</definedName>
    <definedName name="sssolver_pre" localSheetId="1" hidden="1">0.000001</definedName>
    <definedName name="sssolver_rep" localSheetId="1" hidden="1">2</definedName>
    <definedName name="sssolver_scl" localSheetId="1" hidden="1">2</definedName>
    <definedName name="sssolver_sho" localSheetId="1" hidden="1">2</definedName>
    <definedName name="sssolver_tim" localSheetId="1" hidden="1">100</definedName>
    <definedName name="sssolver_tol" localSheetId="1" hidden="1">0.05</definedName>
  </definedNames>
  <calcPr calcId="152511" iterate="1"/>
</workbook>
</file>

<file path=xl/calcChain.xml><?xml version="1.0" encoding="utf-8"?>
<calcChain xmlns="http://schemas.openxmlformats.org/spreadsheetml/2006/main">
  <c r="B11" i="1" l="1"/>
  <c r="B13" i="1" s="1"/>
  <c r="C11" i="1"/>
  <c r="C13" i="1" s="1"/>
  <c r="B10" i="1"/>
  <c r="B17" i="1" s="1"/>
  <c r="C10" i="1"/>
  <c r="C17" i="1" s="1"/>
  <c r="B11" i="2"/>
  <c r="B16" i="2" s="1"/>
  <c r="B18" i="2" s="1"/>
  <c r="B10" i="2"/>
  <c r="B17" i="2" s="1"/>
  <c r="C11" i="2"/>
  <c r="C16" i="2" s="1"/>
  <c r="C10" i="2"/>
  <c r="C17" i="2" s="1"/>
  <c r="B13" i="2"/>
  <c r="C18" i="2" l="1"/>
  <c r="D13" i="1"/>
  <c r="C13" i="2"/>
  <c r="D13" i="2" s="1"/>
  <c r="B20" i="2"/>
  <c r="B22" i="2" s="1"/>
  <c r="C16" i="1"/>
  <c r="C18" i="1" s="1"/>
  <c r="B16" i="1"/>
  <c r="B18" i="1" s="1"/>
  <c r="B20" i="1" l="1"/>
</calcChain>
</file>

<file path=xl/sharedStrings.xml><?xml version="1.0" encoding="utf-8"?>
<sst xmlns="http://schemas.openxmlformats.org/spreadsheetml/2006/main" count="40" uniqueCount="20">
  <si>
    <t>Item 1</t>
  </si>
  <si>
    <t>Item 2</t>
  </si>
  <si>
    <t>Annual demand</t>
  </si>
  <si>
    <t>Per-unit cost</t>
  </si>
  <si>
    <t>Interest rate</t>
  </si>
  <si>
    <t>Order cost</t>
  </si>
  <si>
    <t>Order quantity</t>
  </si>
  <si>
    <t>Orders Per Year</t>
  </si>
  <si>
    <t>Average Inventory</t>
  </si>
  <si>
    <t>Total</t>
  </si>
  <si>
    <t>Allowed</t>
  </si>
  <si>
    <t>Average inventory investment</t>
  </si>
  <si>
    <t>&lt;=</t>
  </si>
  <si>
    <t>Annual Costs</t>
  </si>
  <si>
    <t>Holding cost</t>
  </si>
  <si>
    <t>Overall total</t>
  </si>
  <si>
    <t>Total from part (a)</t>
  </si>
  <si>
    <t>Savings</t>
  </si>
  <si>
    <t>Ordering two products with no shortages</t>
  </si>
  <si>
    <t>Relaxing constraint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</si>
</sst>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"/>
    <numFmt numFmtId="165" formatCode="&quot;$&quot;#,##0.00"/>
    <numFmt numFmtId="166" formatCode="0.000"/>
  </numFmts>
  <fonts count="4" x14ac:knownFonts="1">
    <font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3" fillId="2" borderId="0" xfId="0" applyFont="1" applyFill="1" applyBorder="1"/>
    <xf numFmtId="164" fontId="3" fillId="2" borderId="0" xfId="1" applyNumberFormat="1" applyFont="1" applyFill="1" applyBorder="1"/>
    <xf numFmtId="165" fontId="3" fillId="2" borderId="0" xfId="1" applyNumberFormat="1" applyFont="1" applyFill="1" applyBorder="1"/>
    <xf numFmtId="9" fontId="3" fillId="2" borderId="0" xfId="2" applyFont="1" applyFill="1" applyBorder="1"/>
    <xf numFmtId="44" fontId="3" fillId="0" borderId="0" xfId="1" applyFont="1"/>
    <xf numFmtId="166" fontId="3" fillId="3" borderId="0" xfId="0" applyNumberFormat="1" applyFont="1" applyFill="1" applyBorder="1"/>
    <xf numFmtId="166" fontId="3" fillId="0" borderId="0" xfId="0" applyNumberFormat="1" applyFont="1"/>
    <xf numFmtId="0" fontId="3" fillId="0" borderId="0" xfId="0" applyFont="1" applyAlignment="1">
      <alignment wrapText="1"/>
    </xf>
    <xf numFmtId="44" fontId="3" fillId="0" borderId="0" xfId="1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8" fontId="3" fillId="0" borderId="0" xfId="0" applyNumberFormat="1" applyFont="1"/>
    <xf numFmtId="6" fontId="3" fillId="0" borderId="0" xfId="0" applyNumberFormat="1" applyFont="1"/>
    <xf numFmtId="165" fontId="3" fillId="0" borderId="0" xfId="1" applyNumberFormat="1" applyFont="1"/>
    <xf numFmtId="165" fontId="3" fillId="4" borderId="0" xfId="1" applyNumberFormat="1" applyFont="1" applyFill="1" applyBorder="1"/>
    <xf numFmtId="165" fontId="3" fillId="0" borderId="0" xfId="0" applyNumberFormat="1" applyFont="1"/>
  </cellXfs>
  <cellStyles count="3">
    <cellStyle name="Currency" xfId="1" builtinId="4"/>
    <cellStyle name="Normal" xfId="0" builtinId="0" customBuiltin="1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F23"/>
  <sheetViews>
    <sheetView tabSelected="1" workbookViewId="0"/>
  </sheetViews>
  <sheetFormatPr defaultColWidth="9.140625" defaultRowHeight="15" x14ac:dyDescent="0.25"/>
  <cols>
    <col min="1" max="1" width="29.7109375" style="2" customWidth="1"/>
    <col min="2" max="2" width="11.140625" style="2" customWidth="1"/>
    <col min="3" max="16384" width="9.140625" style="2"/>
  </cols>
  <sheetData>
    <row r="1" spans="1:6" x14ac:dyDescent="0.25">
      <c r="A1" s="1" t="s">
        <v>18</v>
      </c>
    </row>
    <row r="2" spans="1:6" x14ac:dyDescent="0.25">
      <c r="A2" s="1"/>
    </row>
    <row r="3" spans="1:6" x14ac:dyDescent="0.25">
      <c r="B3" s="3" t="s">
        <v>0</v>
      </c>
      <c r="C3" s="3" t="s">
        <v>1</v>
      </c>
    </row>
    <row r="4" spans="1:6" x14ac:dyDescent="0.25">
      <c r="A4" s="4" t="s">
        <v>2</v>
      </c>
      <c r="B4" s="5">
        <v>6000</v>
      </c>
      <c r="C4" s="5">
        <v>4000</v>
      </c>
    </row>
    <row r="5" spans="1:6" x14ac:dyDescent="0.25">
      <c r="A5" s="4" t="s">
        <v>3</v>
      </c>
      <c r="B5" s="6">
        <v>4</v>
      </c>
      <c r="C5" s="7">
        <v>3.5</v>
      </c>
    </row>
    <row r="6" spans="1:6" x14ac:dyDescent="0.25">
      <c r="A6" s="4" t="s">
        <v>4</v>
      </c>
      <c r="B6" s="8">
        <v>0.3</v>
      </c>
      <c r="C6" s="8">
        <v>0.25</v>
      </c>
    </row>
    <row r="7" spans="1:6" x14ac:dyDescent="0.25">
      <c r="A7" s="4" t="s">
        <v>5</v>
      </c>
      <c r="B7" s="6">
        <v>35</v>
      </c>
      <c r="C7" s="6">
        <v>20</v>
      </c>
    </row>
    <row r="8" spans="1:6" x14ac:dyDescent="0.25">
      <c r="A8" s="4"/>
      <c r="B8" s="9"/>
      <c r="C8" s="9"/>
    </row>
    <row r="9" spans="1:6" x14ac:dyDescent="0.25">
      <c r="A9" s="4" t="s">
        <v>6</v>
      </c>
      <c r="B9" s="10">
        <v>220.93455313105818</v>
      </c>
      <c r="C9" s="10">
        <v>147.50336785021932</v>
      </c>
    </row>
    <row r="10" spans="1:6" x14ac:dyDescent="0.25">
      <c r="A10" s="4" t="s">
        <v>7</v>
      </c>
      <c r="B10" s="11">
        <f>B4/B9</f>
        <v>27.157363639904734</v>
      </c>
      <c r="C10" s="11">
        <f>C4/C9</f>
        <v>27.118024885111478</v>
      </c>
    </row>
    <row r="11" spans="1:6" x14ac:dyDescent="0.25">
      <c r="A11" s="4" t="s">
        <v>8</v>
      </c>
      <c r="B11" s="11">
        <f>0.5*B9</f>
        <v>110.46727656552909</v>
      </c>
      <c r="C11" s="11">
        <f>0.5*C9</f>
        <v>73.75168392510966</v>
      </c>
    </row>
    <row r="12" spans="1:6" x14ac:dyDescent="0.25">
      <c r="A12" s="4"/>
      <c r="D12" s="3" t="s">
        <v>9</v>
      </c>
      <c r="E12" s="3"/>
      <c r="F12" s="3" t="s">
        <v>10</v>
      </c>
    </row>
    <row r="13" spans="1:6" ht="15" customHeight="1" x14ac:dyDescent="0.25">
      <c r="A13" s="12" t="s">
        <v>11</v>
      </c>
      <c r="B13" s="18">
        <f>B11*B5</f>
        <v>441.86910626211636</v>
      </c>
      <c r="C13" s="18">
        <f>C11*C5</f>
        <v>258.13089373788381</v>
      </c>
      <c r="D13" s="18">
        <f>SUM(B13:C13)</f>
        <v>700.00000000000023</v>
      </c>
      <c r="E13" s="13" t="s">
        <v>12</v>
      </c>
      <c r="F13" s="6">
        <v>700</v>
      </c>
    </row>
    <row r="14" spans="1:6" x14ac:dyDescent="0.25">
      <c r="A14" s="4"/>
      <c r="B14" s="9"/>
      <c r="C14" s="9"/>
      <c r="D14" s="9"/>
      <c r="E14" s="13"/>
      <c r="F14" s="9"/>
    </row>
    <row r="15" spans="1:6" x14ac:dyDescent="0.25">
      <c r="A15" s="14" t="s">
        <v>13</v>
      </c>
    </row>
    <row r="16" spans="1:6" x14ac:dyDescent="0.25">
      <c r="A16" s="4" t="s">
        <v>14</v>
      </c>
      <c r="B16" s="18">
        <f>B6*B5*B11</f>
        <v>132.5607318786349</v>
      </c>
      <c r="C16" s="18">
        <f>C6*C5*C11</f>
        <v>64.532723434470952</v>
      </c>
    </row>
    <row r="17" spans="1:6" x14ac:dyDescent="0.25">
      <c r="A17" s="15" t="s">
        <v>5</v>
      </c>
      <c r="B17" s="18">
        <f>B10*B7</f>
        <v>950.5077273966657</v>
      </c>
      <c r="C17" s="18">
        <f>C10*C7</f>
        <v>542.36049770222951</v>
      </c>
    </row>
    <row r="18" spans="1:6" x14ac:dyDescent="0.25">
      <c r="A18" s="15" t="s">
        <v>9</v>
      </c>
      <c r="B18" s="18">
        <f>SUM(B16:B17)</f>
        <v>1083.0684592753005</v>
      </c>
      <c r="C18" s="18">
        <f>SUM(C16:C17)</f>
        <v>606.8932211367005</v>
      </c>
    </row>
    <row r="19" spans="1:6" x14ac:dyDescent="0.25">
      <c r="A19" s="15"/>
      <c r="B19" s="9"/>
      <c r="C19" s="9"/>
    </row>
    <row r="20" spans="1:6" x14ac:dyDescent="0.25">
      <c r="A20" s="15" t="s">
        <v>15</v>
      </c>
      <c r="B20" s="19">
        <f>SUM(B18:C18)</f>
        <v>1689.961680412001</v>
      </c>
      <c r="C20" s="9"/>
    </row>
    <row r="21" spans="1:6" x14ac:dyDescent="0.25">
      <c r="E21" s="16"/>
      <c r="F21" s="16"/>
    </row>
    <row r="23" spans="1:6" x14ac:dyDescent="0.25">
      <c r="E23" s="17"/>
      <c r="F23" s="17"/>
    </row>
  </sheetData>
  <phoneticPr fontId="0" type="noConversion"/>
  <printOptions headings="1" gridLines="1" gridLinesSet="0"/>
  <pageMargins left="0.75" right="0.75" top="1" bottom="1" header="0.5" footer="0.5"/>
  <pageSetup orientation="portrait" r:id="rId1"/>
  <headerFooter alignWithMargins="0">
    <oddFooter>&amp;CProblem 9.29, part (a)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F23"/>
  <sheetViews>
    <sheetView workbookViewId="0"/>
  </sheetViews>
  <sheetFormatPr defaultColWidth="9.140625" defaultRowHeight="15" x14ac:dyDescent="0.25"/>
  <cols>
    <col min="1" max="1" width="29.42578125" style="2" customWidth="1"/>
    <col min="2" max="2" width="11.140625" style="2" customWidth="1"/>
    <col min="3" max="16384" width="9.140625" style="2"/>
  </cols>
  <sheetData>
    <row r="1" spans="1:6" x14ac:dyDescent="0.25">
      <c r="A1" s="1" t="s">
        <v>19</v>
      </c>
    </row>
    <row r="2" spans="1:6" x14ac:dyDescent="0.25">
      <c r="A2" s="1"/>
    </row>
    <row r="3" spans="1:6" x14ac:dyDescent="0.25">
      <c r="B3" s="3" t="s">
        <v>0</v>
      </c>
      <c r="C3" s="3" t="s">
        <v>1</v>
      </c>
    </row>
    <row r="4" spans="1:6" x14ac:dyDescent="0.25">
      <c r="A4" s="4" t="s">
        <v>2</v>
      </c>
      <c r="B4" s="5">
        <v>6000</v>
      </c>
      <c r="C4" s="5">
        <v>4000</v>
      </c>
    </row>
    <row r="5" spans="1:6" x14ac:dyDescent="0.25">
      <c r="A5" s="4" t="s">
        <v>3</v>
      </c>
      <c r="B5" s="6">
        <v>4</v>
      </c>
      <c r="C5" s="7">
        <v>3.5</v>
      </c>
    </row>
    <row r="6" spans="1:6" x14ac:dyDescent="0.25">
      <c r="A6" s="4" t="s">
        <v>4</v>
      </c>
      <c r="B6" s="8">
        <v>0.3</v>
      </c>
      <c r="C6" s="8">
        <v>0.25</v>
      </c>
    </row>
    <row r="7" spans="1:6" x14ac:dyDescent="0.25">
      <c r="A7" s="4" t="s">
        <v>5</v>
      </c>
      <c r="B7" s="6">
        <v>35</v>
      </c>
      <c r="C7" s="6">
        <v>20</v>
      </c>
    </row>
    <row r="8" spans="1:6" x14ac:dyDescent="0.25">
      <c r="A8" s="4"/>
      <c r="B8" s="9"/>
      <c r="C8" s="9"/>
    </row>
    <row r="9" spans="1:6" x14ac:dyDescent="0.25">
      <c r="A9" s="4" t="s">
        <v>6</v>
      </c>
      <c r="B9" s="10">
        <v>221.24742723455901</v>
      </c>
      <c r="C9" s="10">
        <v>147.71722601764682</v>
      </c>
    </row>
    <row r="10" spans="1:6" x14ac:dyDescent="0.25">
      <c r="A10" s="4" t="s">
        <v>7</v>
      </c>
      <c r="B10" s="11">
        <f>B4/B9</f>
        <v>27.118959415690757</v>
      </c>
      <c r="C10" s="11">
        <f>C4/C9</f>
        <v>27.078764662979427</v>
      </c>
    </row>
    <row r="11" spans="1:6" x14ac:dyDescent="0.25">
      <c r="A11" s="4" t="s">
        <v>8</v>
      </c>
      <c r="B11" s="11">
        <f>0.5*B9</f>
        <v>110.62371361727951</v>
      </c>
      <c r="C11" s="11">
        <f>0.5*C9</f>
        <v>73.858613008823411</v>
      </c>
    </row>
    <row r="12" spans="1:6" x14ac:dyDescent="0.25">
      <c r="A12" s="4"/>
      <c r="D12" s="3" t="s">
        <v>9</v>
      </c>
      <c r="E12" s="3"/>
      <c r="F12" s="3" t="s">
        <v>10</v>
      </c>
    </row>
    <row r="13" spans="1:6" ht="15" customHeight="1" x14ac:dyDescent="0.25">
      <c r="A13" s="12" t="s">
        <v>11</v>
      </c>
      <c r="B13" s="18">
        <f>B11*B5</f>
        <v>442.49485446911802</v>
      </c>
      <c r="C13" s="18">
        <f>C11*C5</f>
        <v>258.50514553088192</v>
      </c>
      <c r="D13" s="18">
        <f>SUM(B13:C13)</f>
        <v>701</v>
      </c>
      <c r="E13" s="13" t="s">
        <v>12</v>
      </c>
      <c r="F13" s="6">
        <v>701</v>
      </c>
    </row>
    <row r="14" spans="1:6" x14ac:dyDescent="0.25">
      <c r="A14" s="4"/>
      <c r="B14" s="9"/>
      <c r="C14" s="9"/>
      <c r="D14" s="9"/>
      <c r="E14" s="13"/>
      <c r="F14" s="9"/>
    </row>
    <row r="15" spans="1:6" x14ac:dyDescent="0.25">
      <c r="A15" s="14" t="s">
        <v>13</v>
      </c>
    </row>
    <row r="16" spans="1:6" x14ac:dyDescent="0.25">
      <c r="A16" s="4" t="s">
        <v>14</v>
      </c>
      <c r="B16" s="18">
        <f>B6*B5*B11</f>
        <v>132.7484563407354</v>
      </c>
      <c r="C16" s="18">
        <f>C6*C5*C11</f>
        <v>64.62628638272048</v>
      </c>
    </row>
    <row r="17" spans="1:6" x14ac:dyDescent="0.25">
      <c r="A17" s="15" t="s">
        <v>5</v>
      </c>
      <c r="B17" s="18">
        <f>B10*B7</f>
        <v>949.16357954917646</v>
      </c>
      <c r="C17" s="18">
        <f>C10*C7</f>
        <v>541.57529325958853</v>
      </c>
    </row>
    <row r="18" spans="1:6" x14ac:dyDescent="0.25">
      <c r="A18" s="15" t="s">
        <v>9</v>
      </c>
      <c r="B18" s="18">
        <f>SUM(B16:B17)</f>
        <v>1081.9120358899117</v>
      </c>
      <c r="C18" s="18">
        <f>SUM(C16:C17)</f>
        <v>606.20157964230907</v>
      </c>
    </row>
    <row r="19" spans="1:6" x14ac:dyDescent="0.25">
      <c r="A19" s="15"/>
      <c r="B19" s="9"/>
      <c r="C19" s="9"/>
    </row>
    <row r="20" spans="1:6" x14ac:dyDescent="0.25">
      <c r="A20" s="15" t="s">
        <v>15</v>
      </c>
      <c r="B20" s="19">
        <f>SUM(B18:C18)</f>
        <v>1688.1136155322208</v>
      </c>
      <c r="C20" s="9"/>
    </row>
    <row r="21" spans="1:6" x14ac:dyDescent="0.25">
      <c r="A21" s="2" t="s">
        <v>16</v>
      </c>
      <c r="B21" s="18">
        <v>1689.961680412001</v>
      </c>
      <c r="E21" s="16"/>
      <c r="F21" s="16"/>
    </row>
    <row r="22" spans="1:6" x14ac:dyDescent="0.25">
      <c r="A22" s="2" t="s">
        <v>17</v>
      </c>
      <c r="B22" s="20">
        <f>B21-B20</f>
        <v>1.8480648797801678</v>
      </c>
    </row>
    <row r="23" spans="1:6" x14ac:dyDescent="0.25">
      <c r="E23" s="17"/>
      <c r="F23" s="17"/>
    </row>
  </sheetData>
  <phoneticPr fontId="0" type="noConversion"/>
  <printOptions headings="1" gridLines="1" gridLinesSet="0"/>
  <pageMargins left="0.75" right="0.75" top="1" bottom="1" header="0.5" footer="0.5"/>
  <pageSetup orientation="portrait" r:id="rId1"/>
  <headerFooter alignWithMargins="0">
    <oddFooter>&amp;CProblem 9.29, part (b)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Part a</vt:lpstr>
      <vt:lpstr>Part 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Wayne Winston</dc:creator>
  <cp:keywords/>
  <dc:description/>
  <cp:lastModifiedBy>Chris Albright</cp:lastModifiedBy>
  <cp:lastPrinted>1996-07-15T21:14:57Z</cp:lastPrinted>
  <dcterms:created xsi:type="dcterms:W3CDTF">2000-02-18T18:24:32Z</dcterms:created>
  <dcterms:modified xsi:type="dcterms:W3CDTF">2014-05-20T20:47:10Z</dcterms:modified>
</cp:coreProperties>
</file>